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035" windowHeight="6645" activeTab="0"/>
  </bookViews>
  <sheets>
    <sheet name="SOUPIS" sheetId="1" r:id="rId1"/>
  </sheets>
  <definedNames>
    <definedName name="_xlnm.Print_Area" localSheetId="0">'SOUPIS'!$A$1:$L$29</definedName>
  </definedNames>
  <calcPr fullCalcOnLoad="1"/>
</workbook>
</file>

<file path=xl/sharedStrings.xml><?xml version="1.0" encoding="utf-8"?>
<sst xmlns="http://schemas.openxmlformats.org/spreadsheetml/2006/main" count="63" uniqueCount="52">
  <si>
    <t>Počet kusů</t>
  </si>
  <si>
    <t>Termín zadání</t>
  </si>
  <si>
    <t>Termín zhotovení</t>
  </si>
  <si>
    <t>Poznámka</t>
  </si>
  <si>
    <t>CELKEM</t>
  </si>
  <si>
    <t>Firma:</t>
  </si>
  <si>
    <t>název</t>
  </si>
  <si>
    <t>adresa</t>
  </si>
  <si>
    <t>kontakty</t>
  </si>
  <si>
    <t>zastoupena</t>
  </si>
  <si>
    <t>Soupis dílčích zakázek poptávky 01/2013:  PŘÍPRAVA, VÝROBA A DODÁVKA TIŠTĚNÝCH MATERIÁLŮ</t>
  </si>
  <si>
    <t>Soupis poptávaných tištěných materiálů v rámci poptávky 01/2013 - Hvězdárna Valašské Meziříčí, p. o.</t>
  </si>
  <si>
    <t>Údaje doplňujte pouze do žlutě podbarvených políček. Ostatní hodnoty se vyplní automaticky včetně 21 % DPH).</t>
  </si>
  <si>
    <t>P. č.</t>
  </si>
  <si>
    <t>Technická specifikace tiskoviny</t>
  </si>
  <si>
    <t>Cena grafického návrhu a sazby
(v Kč bez DPH)</t>
  </si>
  <si>
    <t>Cena za 1 ks (v Kč bez DPH)</t>
  </si>
  <si>
    <t>Pracovní název tiskoviny a její stručný popis</t>
  </si>
  <si>
    <t>Nabídková cena celkem
(v Kč včetně DPH)</t>
  </si>
  <si>
    <t>Nabídková cena celkem
(v Kč bez DPH)</t>
  </si>
  <si>
    <t>Formát: 1/3 A4 - 210x98 mm
Papír: matná křída - 110-120 g
Tisk: 4/4
Složení: skládačka 8 stran (3 ohyby)
Další požadavky: složení, balení po 50 ks
Data: v pdf na CD nebo e-mailem</t>
  </si>
  <si>
    <t>09/2013</t>
  </si>
  <si>
    <r>
      <rPr>
        <b/>
        <sz val="10"/>
        <rFont val="Arial"/>
        <family val="2"/>
      </rPr>
      <t>PROJEKT SSS - Položka 4.2.2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Tisk informačního materiálu publicity</t>
    </r>
    <r>
      <rPr>
        <sz val="10"/>
        <rFont val="Arial"/>
        <family val="2"/>
      </rPr>
      <t xml:space="preserve"> - informační brožurka obsahem s projektu, jeho cíli, aktivitami a perspektivou včetně informací ke vzdělávacímu a výukovému centru a  1. čs. setkání pozorovatelů Slunce.</t>
    </r>
  </si>
  <si>
    <t>04/2013</t>
  </si>
  <si>
    <r>
      <rPr>
        <b/>
        <sz val="10"/>
        <rFont val="Arial"/>
        <family val="2"/>
      </rPr>
      <t xml:space="preserve">PROJEKT BRÁNA DO VESMÍRU - Položka 4.3 Materiály k přeshraniční soutěži
</t>
    </r>
    <r>
      <rPr>
        <sz val="10"/>
        <rFont val="Arial"/>
        <family val="2"/>
      </rPr>
      <t>Grafická úprava, sazba a tisk podkladových materiálů k přeshraniční soutěži v rámci aktivity Experimentem k poznání a spolupráci.
Souborný materiál s informacemi o projektu, jeho cílech, inovativních vzdělávacích programech a jejich netradičnímu spojení s praktickými ukázkami, modely, expozicemi a především základním informacemi k soutěži včetně základních vstupních úloh, možností, podpory z projektu, pravidla soutěže a termíny včetně kontatků na odpovědného pracovníka. Zajímavá a poutavá grafika.</t>
    </r>
  </si>
  <si>
    <r>
      <rPr>
        <b/>
        <sz val="10"/>
        <rFont val="Arial"/>
        <family val="2"/>
      </rPr>
      <t>PROJEKT BRÁNA DO VESMÍRU - Položka 4.1
Mapky - "Co u nás najdete?"</t>
    </r>
    <r>
      <rPr>
        <sz val="10"/>
        <rFont val="Arial"/>
        <family val="2"/>
      </rPr>
      <t xml:space="preserve">
Dodávka - tisk - informačních a orientačních mapek "Co u nás najdete?"
Souborný informační materiál seznamující s možnostmi a výhodami nových vzdělávacích programů s navázáním na nové praktické modely. Především pak rozmístění inovativních vzdělávacích pomůcek a modelů v areálu VP. </t>
    </r>
  </si>
  <si>
    <t>Předpokládaná cena celkem za tiskovinu včetně DPH</t>
  </si>
  <si>
    <t>10/2013</t>
  </si>
  <si>
    <r>
      <rPr>
        <b/>
        <sz val="10"/>
        <rFont val="Arial"/>
        <family val="2"/>
      </rPr>
      <t>PROJEKT BRÁNA DO VESMÍRU - Položka 4.6 Plakát publicity ke vzdělávacím programům</t>
    </r>
    <r>
      <rPr>
        <sz val="10"/>
        <rFont val="Arial"/>
        <family val="2"/>
      </rPr>
      <t xml:space="preserve">
Publicita komplexu nových inovativních vzdělávacích programů a jeho vzdělávacích modulů - plakát
Informační a propagační materiál v podobě plnobarevných plakátků formátu A3. Atraktivní grafická forma. Propagace soutěže i možností nabízejících se díky projektu.
Parametry tiskoviny: forma plakátu, formát A3, 4/0, papír 135 g</t>
    </r>
  </si>
  <si>
    <t>11/2014</t>
  </si>
  <si>
    <t>11/2013</t>
  </si>
  <si>
    <t>04/2014</t>
  </si>
  <si>
    <t>05/2014</t>
  </si>
  <si>
    <r>
      <rPr>
        <b/>
        <sz val="10"/>
        <rFont val="Arial"/>
        <family val="2"/>
      </rPr>
      <t>PROJEKT BRÁNA DO VESMÍRU - Položka 4.7 Informační materiál publicity</t>
    </r>
    <r>
      <rPr>
        <sz val="10"/>
        <rFont val="Arial"/>
        <family val="2"/>
      </rPr>
      <t xml:space="preserve">
Informační materiál publicity pro soubor nových inovativních vzdělávacích programů (obsah a nabídka programů) 
Přehledný soubor informací o komplexu inovativních vzdělávacích programů včetně jednotlivých modulů a možností pomůcek a metodik mezi cílovými skupinami. Seznamuje s programovou nabídkou jednotlivých modulů, s jejich zaměřením, využitelností, inovativními přístupy a metodami, využitelností ve výuce i jako možnosti mimoškolních zájmových aktivit.</t>
    </r>
  </si>
  <si>
    <t>Formát: A5, 12 stran
Papír: obálka 110 g, blok 90 g
Tisk: 1/1
Vazba: V1
Další požadavky: obálka matné lamino, balení po 100 ks
Data: text, obrázky</t>
  </si>
  <si>
    <r>
      <rPr>
        <b/>
        <sz val="10"/>
        <rFont val="Arial"/>
        <family val="2"/>
      </rPr>
      <t>PROJEKT BRÁNA DO VESMÍRU - Položka 4.8 Materiál publicity modulu Společná minulost - Jak vznikaly Karpaty</t>
    </r>
    <r>
      <rPr>
        <sz val="10"/>
        <rFont val="Arial"/>
        <family val="2"/>
      </rPr>
      <t xml:space="preserve">
Informační a vzdělávací materiál publicity modulu Společná minulost - Jak vznikaly Karpaty
Velmi specifický informační materiál publicity k modulu Společná minulost, včetně informací o vzdělávacích možnostech samotném geoparku. Materiál bude obsahovat metodický text pro samostatnou prohlídku, vzdělávací a programové možnosti geoparku pro cílové skupiny.
Parametry tiskoviny: - formát 1/3 A4 na šířku, 4 strany, tisk 4/4, celobarevný, včetně grafického návrhu a sazby</t>
    </r>
  </si>
  <si>
    <t>Formát: 1/3 A4 na šířku!, 8 stran
Papír: polokarton 110 g
Tisk: 4/4
Vazba: V1
Složení: na výsledný formát
Další požadavky: vše matné lamino
Data: texty, obrázky, vektorová grafika</t>
  </si>
  <si>
    <t>09/2014</t>
  </si>
  <si>
    <t>Formát: brožurka A5, 16 stran
Papír: obálka polokarton, blok 90 g pro barevný tisk
Tisk: 4/4
Složení: A5 brožura
Vazba: V1
Další požadavky: obálka matné lamino, balení po 50 ks
Data: texty, obrázky, vektorová grafika</t>
  </si>
  <si>
    <t>Formát: A5, 12 stran
Papír: obálka 135 g, blok 90 g pro barevný tisk
Tisk: 4/4
Vazba: V1
Další požadavky: obálka matné lamino, balení po 50 ks
Data: v pdf na CD nebo e-mailem</t>
  </si>
  <si>
    <r>
      <rPr>
        <b/>
        <sz val="10"/>
        <rFont val="Arial"/>
        <family val="2"/>
      </rPr>
      <t>Složka</t>
    </r>
    <r>
      <rPr>
        <sz val="10"/>
        <rFont val="Arial"/>
        <family val="2"/>
      </rPr>
      <t xml:space="preserve">
rozměry složky - výška 310 mm, šířka 230 mm, 3 klopy délka 70 mm
Papír: silnější polokarton 150 g
Bígování nebo falcování ohybů
Tisk: 4/4, matné lamino
</t>
    </r>
    <r>
      <rPr>
        <b/>
        <sz val="10"/>
        <rFont val="Arial"/>
        <family val="2"/>
      </rPr>
      <t>Vložená brožura</t>
    </r>
    <r>
      <rPr>
        <sz val="10"/>
        <rFont val="Arial"/>
        <family val="2"/>
      </rPr>
      <t xml:space="preserve">
Formát: A4, 16 stran
Papír: 90 g pro barevný tisk
Tisk: 4/4
Vazba: V1
Další požadavky: baleno po 50 ks
Data: texty, obrázky, vektorová grafika</t>
    </r>
  </si>
  <si>
    <r>
      <rPr>
        <b/>
        <sz val="10"/>
        <rFont val="Arial"/>
        <family val="2"/>
      </rPr>
      <t>PROJEKT BRÁNA DO VESMÍRU - Položka 4.10 Komplexní materiál publicity pro školy SLOŽKA a VLOŽENÁ BROŽURA</t>
    </r>
    <r>
      <rPr>
        <sz val="10"/>
        <rFont val="Arial"/>
        <family val="2"/>
      </rPr>
      <t xml:space="preserve">
Společný a komplexní materiál publicity a propagace souboru inovativních vzdělávacích programů a jejich možností orientovaný na školy příhraničního regionu.
Závěrečný a nejkomplexnější informační materiál publicity. Jedná se o soubor infomateriálů obou partnerů ve složce o formátu A4. Finální a podrobné představení nabídky inovativních vzdělávacích programů a možností obou institucí souhrně v podobě brožury formátu A4. Kombinace obou jazyků. Atraktivní vzhled.</t>
    </r>
  </si>
  <si>
    <r>
      <rPr>
        <b/>
        <sz val="10"/>
        <rFont val="Arial"/>
        <family val="2"/>
      </rPr>
      <t>PROJEKT BRÁNA DO VESMÍRU - Položka 4.12 - Sborník ze závěrečného workshopu</t>
    </r>
    <r>
      <rPr>
        <sz val="10"/>
        <rFont val="Arial"/>
        <family val="2"/>
      </rPr>
      <t xml:space="preserve">
Sazba a tisk společný sborník ze závěrečného workshopu Astronomie a fyzika - společně ke vzdělání</t>
    </r>
  </si>
  <si>
    <t>Formát: A5, 80 stran
Papír: obálka polokarton 110 g, blok ofset 80 g
Tisk: obálka 4/4, blok 1/1 
Další požadavky: baleno po 50 ks
Data: text, obrázky, vektorová grafika</t>
  </si>
  <si>
    <t>10/2014</t>
  </si>
  <si>
    <r>
      <rPr>
        <b/>
        <sz val="10"/>
        <rFont val="Arial"/>
        <family val="2"/>
      </rPr>
      <t>PROJEKT BRÁNA DO VESMÍRU - Položka 4.14 Metodické a evaluační listy Brána do vesmíru</t>
    </r>
    <r>
      <rPr>
        <sz val="10"/>
        <rFont val="Arial"/>
        <family val="2"/>
      </rPr>
      <t xml:space="preserve">
Soubor 5 metodických a evaluačních listů inovativních vzdělávacích programů Brána do vesmíru
Doplněk k základním metodickým listům. Tento materiál je určen především žákům základních škol s vyšším podílem použitého obrazového materiálu a barevnosti. Jednotlivé listy budou tématicky zaměřeny a budou propojovat atraktivní obrazový, grafický a textový obsah s inovativními vzdělávacími programy, expozicí, učivem a prvky ověřování nabytých znalostí a zkušeností. Část materiálu půjde oddělit a vrátit k vyhodnocení, část zůstane žákům jako pomůcka pro výuku a propagace projektu.
Parametry tiskoviny: formát A4, složený na 1/3, 4/4, celkem 5 listů á 3 000 ks s použitím jazyků obou partnerů, povinná publicita</t>
    </r>
  </si>
  <si>
    <t>5 druhů tiskoviny, z toho každá:
Formát: A4 složený na 1/3 - 210x98 mm
Papír: 110 g, matné lamino
Tisk: 4/4
Složení: 1/3 A4
Další požadavky: baleno po 100 ks
Data: text, obrázky, vektorová grafika
Od každého druhu 3000 ks x 5 druhů = 15 000 ks celkem</t>
  </si>
  <si>
    <r>
      <rPr>
        <b/>
        <sz val="10"/>
        <rFont val="Arial"/>
        <family val="2"/>
      </rPr>
      <t>PROJEKT BRÁNA DO VESMÍRU - Položka 4.2 Metodické materiály ke vzdělávacím programům - 2 druhy</t>
    </r>
    <r>
      <rPr>
        <sz val="10"/>
        <rFont val="Arial"/>
        <family val="2"/>
      </rPr>
      <t xml:space="preserve">
Grafický návrh, sazba a tisk doprovodných metodických materiálů k inovativním vzdělávacím programům modulu Brána do vesmíru.
Materiály budou obsahovat jednoduché otázky, úkoly s návody, metodické pokyny ke splnění úkolů a vybrané zajímavé informace včetně atraktivní grafiky. </t>
    </r>
  </si>
  <si>
    <t>2 druhy - pro každý z nich:
Formát: volné archy A3 složené na formát A4
Papír: ofset 90 g
Tisk: 1/1
Složení: viz položka formát
Další požadavky: baleno po 100 ks
Data: texty, obrázky, vektorová grafika
2 druhy x 2000 ks = 4000 ks</t>
  </si>
  <si>
    <t>Formát: A3
Papír: plakát 135 g
Tisk: 4/0
Složení: -
Další požadavky: baleno po 100 ks
Data: data v pdf e-mailem nebo na CD-ROM</t>
  </si>
  <si>
    <t>Zpracoval a za správnost odpovídá:</t>
  </si>
  <si>
    <t>Místo a datum zpracování: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</si>
</sst>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46"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8"/>
      <color indexed="12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i/>
      <sz val="9"/>
      <color indexed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33" borderId="17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 vertical="top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3" fontId="0" fillId="33" borderId="10" xfId="0" applyNumberFormat="1" applyFill="1" applyBorder="1" applyAlignment="1">
      <alignment horizontal="center"/>
    </xf>
    <xf numFmtId="165" fontId="7" fillId="13" borderId="21" xfId="0" applyNumberFormat="1" applyFont="1" applyFill="1" applyBorder="1" applyAlignment="1">
      <alignment/>
    </xf>
    <xf numFmtId="165" fontId="7" fillId="1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 horizontal="center" vertical="top" wrapText="1"/>
    </xf>
    <xf numFmtId="3" fontId="4" fillId="34" borderId="21" xfId="0" applyNumberFormat="1" applyFont="1" applyFill="1" applyBorder="1" applyAlignment="1">
      <alignment horizontal="center"/>
    </xf>
    <xf numFmtId="3" fontId="4" fillId="34" borderId="22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0" fillId="33" borderId="24" xfId="0" applyNumberFormat="1" applyFill="1" applyBorder="1" applyAlignment="1">
      <alignment horizontal="center"/>
    </xf>
    <xf numFmtId="165" fontId="10" fillId="13" borderId="21" xfId="0" applyNumberFormat="1" applyFont="1" applyFill="1" applyBorder="1" applyAlignment="1">
      <alignment/>
    </xf>
    <xf numFmtId="165" fontId="10" fillId="13" borderId="22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2" fillId="33" borderId="29" xfId="0" applyFont="1" applyFill="1" applyBorder="1" applyAlignment="1">
      <alignment horizontal="center" vertical="top" wrapText="1"/>
    </xf>
    <xf numFmtId="165" fontId="10" fillId="33" borderId="30" xfId="0" applyNumberFormat="1" applyFont="1" applyFill="1" applyBorder="1" applyAlignment="1">
      <alignment/>
    </xf>
    <xf numFmtId="165" fontId="11" fillId="0" borderId="27" xfId="0" applyNumberFormat="1" applyFont="1" applyFill="1" applyBorder="1" applyAlignment="1">
      <alignment/>
    </xf>
    <xf numFmtId="165" fontId="11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 vertical="top" wrapText="1"/>
    </xf>
    <xf numFmtId="0" fontId="4" fillId="33" borderId="31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0" fillId="0" borderId="32" xfId="0" applyBorder="1" applyAlignment="1">
      <alignment horizontal="center" vertical="top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vertical="top" wrapText="1"/>
    </xf>
    <xf numFmtId="3" fontId="4" fillId="0" borderId="33" xfId="0" applyNumberFormat="1" applyFont="1" applyFill="1" applyBorder="1" applyAlignment="1">
      <alignment horizontal="center"/>
    </xf>
    <xf numFmtId="165" fontId="11" fillId="0" borderId="34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 horizontal="center"/>
    </xf>
    <xf numFmtId="165" fontId="7" fillId="13" borderId="33" xfId="0" applyNumberFormat="1" applyFont="1" applyFill="1" applyBorder="1" applyAlignment="1">
      <alignment/>
    </xf>
    <xf numFmtId="165" fontId="10" fillId="13" borderId="33" xfId="0" applyNumberFormat="1" applyFont="1" applyFill="1" applyBorder="1" applyAlignment="1">
      <alignment/>
    </xf>
    <xf numFmtId="49" fontId="0" fillId="0" borderId="35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165" fontId="4" fillId="34" borderId="18" xfId="0" applyNumberFormat="1" applyFont="1" applyFill="1" applyBorder="1" applyAlignment="1">
      <alignment horizontal="center"/>
    </xf>
    <xf numFmtId="165" fontId="4" fillId="34" borderId="19" xfId="0" applyNumberFormat="1" applyFont="1" applyFill="1" applyBorder="1" applyAlignment="1">
      <alignment horizontal="center"/>
    </xf>
    <xf numFmtId="165" fontId="4" fillId="34" borderId="3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65" fontId="9" fillId="35" borderId="37" xfId="0" applyNumberFormat="1" applyFont="1" applyFill="1" applyBorder="1" applyAlignment="1">
      <alignment horizontal="left"/>
    </xf>
    <xf numFmtId="165" fontId="28" fillId="35" borderId="11" xfId="0" applyNumberFormat="1" applyFont="1" applyFill="1" applyBorder="1" applyAlignment="1">
      <alignment horizontal="left"/>
    </xf>
    <xf numFmtId="165" fontId="28" fillId="35" borderId="14" xfId="0" applyNumberFormat="1" applyFont="1" applyFill="1" applyBorder="1" applyAlignment="1">
      <alignment horizontal="left"/>
    </xf>
    <xf numFmtId="165" fontId="9" fillId="35" borderId="38" xfId="0" applyNumberFormat="1" applyFont="1" applyFill="1" applyBorder="1" applyAlignment="1">
      <alignment horizontal="left"/>
    </xf>
    <xf numFmtId="165" fontId="9" fillId="35" borderId="39" xfId="0" applyNumberFormat="1" applyFont="1" applyFill="1" applyBorder="1" applyAlignment="1">
      <alignment horizontal="left"/>
    </xf>
    <xf numFmtId="165" fontId="9" fillId="35" borderId="40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zoomScaleNormal="90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7.28125" style="0" customWidth="1"/>
    <col min="2" max="2" width="43.8515625" style="0" customWidth="1"/>
    <col min="3" max="3" width="31.421875" style="0" customWidth="1"/>
    <col min="5" max="5" width="22.28125" style="0" customWidth="1"/>
    <col min="6" max="6" width="18.57421875" style="0" customWidth="1"/>
    <col min="7" max="7" width="13.7109375" style="0" customWidth="1"/>
    <col min="8" max="8" width="19.8515625" style="0" customWidth="1"/>
    <col min="9" max="9" width="22.28125" style="0" customWidth="1"/>
    <col min="10" max="10" width="12.140625" style="0" customWidth="1"/>
    <col min="11" max="11" width="10.28125" style="0" customWidth="1"/>
    <col min="12" max="12" width="34.8515625" style="0" customWidth="1"/>
  </cols>
  <sheetData>
    <row r="1" ht="23.25">
      <c r="A1" s="10" t="s">
        <v>10</v>
      </c>
    </row>
    <row r="2" ht="9.75" customHeight="1">
      <c r="A2" s="1"/>
    </row>
    <row r="3" ht="15">
      <c r="A3" s="9" t="s">
        <v>11</v>
      </c>
    </row>
    <row r="4" ht="15">
      <c r="A4" s="9"/>
    </row>
    <row r="5" ht="15">
      <c r="A5" s="17" t="s">
        <v>12</v>
      </c>
    </row>
    <row r="6" ht="15.75" thickBot="1">
      <c r="A6" s="17"/>
    </row>
    <row r="7" spans="1:3" ht="15.75">
      <c r="A7" s="17" t="s">
        <v>5</v>
      </c>
      <c r="B7" s="64" t="s">
        <v>6</v>
      </c>
      <c r="C7" s="65"/>
    </row>
    <row r="8" spans="1:3" ht="15">
      <c r="A8" s="17"/>
      <c r="B8" s="63" t="s">
        <v>7</v>
      </c>
      <c r="C8" s="66"/>
    </row>
    <row r="9" spans="1:3" ht="15">
      <c r="A9" s="17"/>
      <c r="B9" s="63" t="s">
        <v>9</v>
      </c>
      <c r="C9" s="66"/>
    </row>
    <row r="10" spans="1:3" ht="15.75" thickBot="1">
      <c r="A10" s="9"/>
      <c r="B10" s="67" t="s">
        <v>8</v>
      </c>
      <c r="C10" s="68"/>
    </row>
    <row r="11" spans="4:9" ht="13.5" thickBot="1">
      <c r="D11" s="18"/>
      <c r="E11" s="18"/>
      <c r="F11" s="18"/>
      <c r="G11" s="18"/>
      <c r="H11" s="18"/>
      <c r="I11" s="18"/>
    </row>
    <row r="12" spans="1:12" ht="44.25" customHeight="1" thickBot="1">
      <c r="A12" s="19" t="s">
        <v>13</v>
      </c>
      <c r="B12" s="4" t="s">
        <v>17</v>
      </c>
      <c r="C12" s="3" t="s">
        <v>14</v>
      </c>
      <c r="D12" s="2" t="s">
        <v>0</v>
      </c>
      <c r="E12" s="41" t="s">
        <v>26</v>
      </c>
      <c r="F12" s="2" t="s">
        <v>15</v>
      </c>
      <c r="G12" s="23" t="s">
        <v>16</v>
      </c>
      <c r="H12" s="2" t="s">
        <v>19</v>
      </c>
      <c r="I12" s="2" t="s">
        <v>18</v>
      </c>
      <c r="J12" s="5" t="s">
        <v>1</v>
      </c>
      <c r="K12" s="2" t="s">
        <v>2</v>
      </c>
      <c r="L12" s="6" t="s">
        <v>3</v>
      </c>
    </row>
    <row r="13" spans="1:12" ht="178.5">
      <c r="A13" s="7">
        <v>1</v>
      </c>
      <c r="B13" s="32" t="s">
        <v>24</v>
      </c>
      <c r="C13" s="39" t="s">
        <v>34</v>
      </c>
      <c r="D13" s="26">
        <v>2200</v>
      </c>
      <c r="E13" s="43">
        <v>10900</v>
      </c>
      <c r="F13" s="24"/>
      <c r="G13" s="59"/>
      <c r="H13" s="21">
        <f>(D13*G13)+F13</f>
        <v>0</v>
      </c>
      <c r="I13" s="29">
        <f>H13*1.21</f>
        <v>0</v>
      </c>
      <c r="J13" s="37" t="s">
        <v>23</v>
      </c>
      <c r="K13" s="38" t="s">
        <v>23</v>
      </c>
      <c r="L13" s="12"/>
    </row>
    <row r="14" spans="1:12" ht="102">
      <c r="A14" s="8">
        <v>2</v>
      </c>
      <c r="B14" s="33" t="s">
        <v>22</v>
      </c>
      <c r="C14" s="40" t="s">
        <v>20</v>
      </c>
      <c r="D14" s="27">
        <v>3000</v>
      </c>
      <c r="E14" s="44">
        <v>8950</v>
      </c>
      <c r="F14" s="27">
        <v>0</v>
      </c>
      <c r="G14" s="60"/>
      <c r="H14" s="22">
        <f aca="true" t="shared" si="0" ref="H14:H22">(D14*G14)+F14</f>
        <v>0</v>
      </c>
      <c r="I14" s="30">
        <f aca="true" t="shared" si="1" ref="I14:I22">D14*H14*1.2</f>
        <v>0</v>
      </c>
      <c r="J14" s="36" t="s">
        <v>21</v>
      </c>
      <c r="K14" s="35" t="s">
        <v>21</v>
      </c>
      <c r="L14" s="13"/>
    </row>
    <row r="15" spans="1:12" ht="114.75">
      <c r="A15" s="8">
        <v>3</v>
      </c>
      <c r="B15" s="33" t="s">
        <v>25</v>
      </c>
      <c r="C15" s="40" t="s">
        <v>39</v>
      </c>
      <c r="D15" s="27">
        <v>4500</v>
      </c>
      <c r="E15" s="44">
        <v>22380</v>
      </c>
      <c r="F15" s="27">
        <v>0</v>
      </c>
      <c r="G15" s="60"/>
      <c r="H15" s="22">
        <f t="shared" si="0"/>
        <v>0</v>
      </c>
      <c r="I15" s="30">
        <f t="shared" si="1"/>
        <v>0</v>
      </c>
      <c r="J15" s="36" t="s">
        <v>21</v>
      </c>
      <c r="K15" s="35" t="s">
        <v>21</v>
      </c>
      <c r="L15" s="13"/>
    </row>
    <row r="16" spans="1:12" ht="249.75" customHeight="1">
      <c r="A16" s="8">
        <v>4</v>
      </c>
      <c r="B16" s="33" t="s">
        <v>45</v>
      </c>
      <c r="C16" s="40" t="s">
        <v>46</v>
      </c>
      <c r="D16" s="27">
        <v>15000</v>
      </c>
      <c r="E16" s="44">
        <v>33570</v>
      </c>
      <c r="F16" s="25"/>
      <c r="G16" s="60"/>
      <c r="H16" s="22">
        <f>(D16*G16)+F16</f>
        <v>0</v>
      </c>
      <c r="I16" s="30">
        <f>D16*H16*1.2</f>
        <v>0</v>
      </c>
      <c r="J16" s="36" t="s">
        <v>21</v>
      </c>
      <c r="K16" s="35" t="s">
        <v>27</v>
      </c>
      <c r="L16" s="13"/>
    </row>
    <row r="17" spans="1:12" ht="127.5">
      <c r="A17" s="48">
        <v>5</v>
      </c>
      <c r="B17" s="49" t="s">
        <v>47</v>
      </c>
      <c r="C17" s="50" t="s">
        <v>48</v>
      </c>
      <c r="D17" s="51">
        <v>4000</v>
      </c>
      <c r="E17" s="52">
        <v>7950</v>
      </c>
      <c r="F17" s="53"/>
      <c r="G17" s="61"/>
      <c r="H17" s="54">
        <f t="shared" si="0"/>
        <v>0</v>
      </c>
      <c r="I17" s="55">
        <f t="shared" si="1"/>
        <v>0</v>
      </c>
      <c r="J17" s="56" t="s">
        <v>27</v>
      </c>
      <c r="K17" s="57" t="s">
        <v>27</v>
      </c>
      <c r="L17" s="58"/>
    </row>
    <row r="18" spans="1:12" ht="140.25">
      <c r="A18" s="8">
        <v>6</v>
      </c>
      <c r="B18" s="33" t="s">
        <v>28</v>
      </c>
      <c r="C18" s="40" t="s">
        <v>49</v>
      </c>
      <c r="D18" s="27">
        <v>1400</v>
      </c>
      <c r="E18" s="44">
        <v>8000</v>
      </c>
      <c r="F18" s="27">
        <v>0</v>
      </c>
      <c r="G18" s="60"/>
      <c r="H18" s="22">
        <f t="shared" si="0"/>
        <v>0</v>
      </c>
      <c r="I18" s="30">
        <f t="shared" si="1"/>
        <v>0</v>
      </c>
      <c r="J18" s="36" t="s">
        <v>27</v>
      </c>
      <c r="K18" s="35" t="s">
        <v>30</v>
      </c>
      <c r="L18" s="13"/>
    </row>
    <row r="19" spans="1:12" ht="165.75">
      <c r="A19" s="16">
        <v>7</v>
      </c>
      <c r="B19" s="34" t="s">
        <v>33</v>
      </c>
      <c r="C19" s="45" t="s">
        <v>38</v>
      </c>
      <c r="D19" s="27">
        <v>3500</v>
      </c>
      <c r="E19" s="44">
        <v>20890</v>
      </c>
      <c r="F19" s="25"/>
      <c r="G19" s="60"/>
      <c r="H19" s="22">
        <f t="shared" si="0"/>
        <v>0</v>
      </c>
      <c r="I19" s="30">
        <f t="shared" si="1"/>
        <v>0</v>
      </c>
      <c r="J19" s="36" t="s">
        <v>31</v>
      </c>
      <c r="K19" s="35" t="s">
        <v>32</v>
      </c>
      <c r="L19" s="13"/>
    </row>
    <row r="20" spans="1:12" ht="178.5">
      <c r="A20" s="8">
        <v>8</v>
      </c>
      <c r="B20" s="33" t="s">
        <v>35</v>
      </c>
      <c r="C20" s="40" t="s">
        <v>36</v>
      </c>
      <c r="D20" s="27">
        <v>5000</v>
      </c>
      <c r="E20" s="44">
        <v>19890</v>
      </c>
      <c r="F20" s="25"/>
      <c r="G20" s="60"/>
      <c r="H20" s="22">
        <f t="shared" si="0"/>
        <v>0</v>
      </c>
      <c r="I20" s="30">
        <f t="shared" si="1"/>
        <v>0</v>
      </c>
      <c r="J20" s="36" t="s">
        <v>32</v>
      </c>
      <c r="K20" s="35" t="s">
        <v>32</v>
      </c>
      <c r="L20" s="13"/>
    </row>
    <row r="21" spans="1:12" ht="201.75" customHeight="1">
      <c r="A21" s="8">
        <v>9</v>
      </c>
      <c r="B21" s="33" t="s">
        <v>41</v>
      </c>
      <c r="C21" s="40" t="s">
        <v>40</v>
      </c>
      <c r="D21" s="27">
        <v>3000</v>
      </c>
      <c r="E21" s="44">
        <v>70100</v>
      </c>
      <c r="F21" s="25"/>
      <c r="G21" s="60"/>
      <c r="H21" s="22">
        <f t="shared" si="0"/>
        <v>0</v>
      </c>
      <c r="I21" s="30">
        <f t="shared" si="1"/>
        <v>0</v>
      </c>
      <c r="J21" s="36" t="s">
        <v>37</v>
      </c>
      <c r="K21" s="35" t="s">
        <v>37</v>
      </c>
      <c r="L21" s="13"/>
    </row>
    <row r="22" spans="1:12" ht="90" thickBot="1">
      <c r="A22" s="8">
        <v>10</v>
      </c>
      <c r="B22" s="33" t="s">
        <v>42</v>
      </c>
      <c r="C22" s="40" t="s">
        <v>43</v>
      </c>
      <c r="D22" s="27">
        <v>800</v>
      </c>
      <c r="E22" s="44">
        <v>31600</v>
      </c>
      <c r="F22" s="25"/>
      <c r="G22" s="60"/>
      <c r="H22" s="22">
        <f t="shared" si="0"/>
        <v>0</v>
      </c>
      <c r="I22" s="30">
        <f t="shared" si="1"/>
        <v>0</v>
      </c>
      <c r="J22" s="36" t="s">
        <v>44</v>
      </c>
      <c r="K22" s="35" t="s">
        <v>29</v>
      </c>
      <c r="L22" s="13"/>
    </row>
    <row r="23" spans="1:12" ht="16.5" thickBot="1">
      <c r="A23" s="46" t="s">
        <v>4</v>
      </c>
      <c r="B23" s="47"/>
      <c r="C23" s="47"/>
      <c r="D23" s="20"/>
      <c r="E23" s="42">
        <f>SUM(E13:E22)</f>
        <v>234230</v>
      </c>
      <c r="F23" s="42">
        <f>SUM(F13,F16,F17,F19:F22)</f>
        <v>0</v>
      </c>
      <c r="G23" s="28"/>
      <c r="H23" s="31">
        <f>SUM(H13:H22)</f>
        <v>0</v>
      </c>
      <c r="I23" s="31">
        <f>SUM(I13:I22)</f>
        <v>0</v>
      </c>
      <c r="J23" s="11"/>
      <c r="K23" s="15"/>
      <c r="L23" s="14"/>
    </row>
    <row r="27" ht="12.75">
      <c r="A27" s="62" t="s">
        <v>50</v>
      </c>
    </row>
    <row r="28" ht="12.75">
      <c r="A28" s="62"/>
    </row>
    <row r="29" ht="12.75">
      <c r="A29" s="62" t="s">
        <v>51</v>
      </c>
    </row>
  </sheetData>
  <sheetProtection/>
  <mergeCells count="5">
    <mergeCell ref="A23:C23"/>
    <mergeCell ref="B7:C7"/>
    <mergeCell ref="B8:C8"/>
    <mergeCell ref="B9:C9"/>
    <mergeCell ref="B10:C10"/>
  </mergeCells>
  <printOptions/>
  <pageMargins left="0.4724409448818898" right="0.4724409448818898" top="0.6299212598425197" bottom="0.5905511811023623" header="0.5118110236220472" footer="0.5118110236220472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Nakladatelství Aldebaran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Lenža</dc:creator>
  <cp:keywords/>
  <dc:description/>
  <cp:lastModifiedBy>A</cp:lastModifiedBy>
  <cp:lastPrinted>2013-03-29T10:42:10Z</cp:lastPrinted>
  <dcterms:created xsi:type="dcterms:W3CDTF">2011-01-31T19:26:22Z</dcterms:created>
  <dcterms:modified xsi:type="dcterms:W3CDTF">2013-03-29T10:43:09Z</dcterms:modified>
  <cp:category/>
  <cp:version/>
  <cp:contentType/>
  <cp:contentStatus/>
</cp:coreProperties>
</file>